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1051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<sst xmlns="http://schemas.openxmlformats.org/spreadsheetml/2006/main" count="10" uniqueCount="10">
  <si>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Evolución del número de contenedores recogida selectiva</t>
  </si>
  <si>
    <t>Vidrio</t>
  </si>
  <si>
    <t>Papel</t>
  </si>
  <si>
    <t>Envases</t>
  </si>
  <si>
    <t>Ropa</t>
  </si>
  <si>
    <t>Pilas</t>
  </si>
  <si>
    <t>Aceite</t>
  </si>
  <si>
    <t>Total</t>
  </si>
  <si>
    <t>Población</t>
  </si>
  <si>
    <t>Hab./contenedor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</si>
</sst>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" fontId="0" fillId="0" borderId="1" xfId="0" applyNumberFormat="1" applyBorder="1" applyAlignment="1">
      <alignment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4" fontId="1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moria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bución Residuos"/>
      <sheetName val="Evolución residuos"/>
      <sheetName val="Gráficos distribución"/>
      <sheetName val="Gráficos evolución"/>
      <sheetName val="Contenedores"/>
      <sheetName val="Punto Limpio"/>
      <sheetName val="Usuarios Punto Limpio"/>
      <sheetName val="Gráficos punto limpio"/>
      <sheetName val="Actividades"/>
      <sheetName val="Punto Limpio (2)"/>
      <sheetName val="Punto Limpio (3)"/>
      <sheetName val="Punto Limpio (4)"/>
    </sheetNames>
    <sheetDataSet>
      <sheetData sheetId="1">
        <row r="24">
          <cell r="O24">
            <v>237818</v>
          </cell>
          <cell r="P24">
            <v>232658</v>
          </cell>
          <cell r="Q24">
            <v>235800</v>
          </cell>
          <cell r="R24">
            <v>235800</v>
          </cell>
          <cell r="S24">
            <v>232770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I9" sqref="I9"/>
    </sheetView>
  </sheetViews>
  <sheetFormatPr defaultColWidth="11.421875" defaultRowHeight="12.75"/>
  <sheetData>
    <row r="1" spans="1:19" ht="13.5" thickTop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3.5" thickBot="1">
      <c r="A2" s="5"/>
      <c r="B2" s="6">
        <v>2000</v>
      </c>
      <c r="C2" s="7">
        <v>2001</v>
      </c>
      <c r="D2" s="7">
        <v>2002</v>
      </c>
      <c r="E2" s="7">
        <v>2003</v>
      </c>
      <c r="F2" s="7">
        <v>2004</v>
      </c>
      <c r="G2" s="7">
        <v>2005</v>
      </c>
      <c r="H2" s="7">
        <v>2006</v>
      </c>
      <c r="I2" s="7">
        <v>2007</v>
      </c>
      <c r="J2" s="7">
        <v>2008</v>
      </c>
      <c r="K2" s="7">
        <v>2009</v>
      </c>
      <c r="L2" s="7">
        <v>2010</v>
      </c>
      <c r="M2" s="7">
        <v>2011</v>
      </c>
      <c r="N2" s="7">
        <v>2012</v>
      </c>
      <c r="O2" s="7">
        <v>2013</v>
      </c>
      <c r="P2" s="7">
        <v>2014</v>
      </c>
      <c r="Q2" s="7">
        <v>2015</v>
      </c>
      <c r="R2" s="7">
        <v>2016</v>
      </c>
      <c r="S2" s="8">
        <v>2017</v>
      </c>
    </row>
    <row r="3" spans="1:19" ht="13.5" thickTop="1">
      <c r="A3" s="9" t="s">
        <v>1</v>
      </c>
      <c r="B3" s="10">
        <v>218</v>
      </c>
      <c r="C3" s="11">
        <v>234</v>
      </c>
      <c r="D3" s="11">
        <v>411</v>
      </c>
      <c r="E3" s="11">
        <v>467</v>
      </c>
      <c r="F3" s="11">
        <v>489</v>
      </c>
      <c r="G3" s="11">
        <v>483</v>
      </c>
      <c r="H3" s="11">
        <v>557</v>
      </c>
      <c r="I3" s="11">
        <v>651</v>
      </c>
      <c r="J3" s="11">
        <v>585</v>
      </c>
      <c r="K3" s="11">
        <v>671</v>
      </c>
      <c r="L3" s="11">
        <v>624</v>
      </c>
      <c r="M3" s="11">
        <v>627</v>
      </c>
      <c r="N3" s="11">
        <v>626</v>
      </c>
      <c r="O3" s="11">
        <v>634</v>
      </c>
      <c r="P3" s="11">
        <v>649</v>
      </c>
      <c r="Q3" s="11">
        <v>658</v>
      </c>
      <c r="R3" s="11">
        <v>701</v>
      </c>
      <c r="S3" s="12">
        <v>708</v>
      </c>
    </row>
    <row r="4" spans="1:19" ht="12.75">
      <c r="A4" s="13" t="s">
        <v>2</v>
      </c>
      <c r="B4" s="14">
        <v>311</v>
      </c>
      <c r="C4" s="15">
        <v>324</v>
      </c>
      <c r="D4" s="15">
        <v>335</v>
      </c>
      <c r="E4" s="15">
        <v>334</v>
      </c>
      <c r="F4" s="15">
        <v>315</v>
      </c>
      <c r="G4" s="15">
        <v>428</v>
      </c>
      <c r="H4" s="15">
        <v>583</v>
      </c>
      <c r="I4" s="15">
        <v>695</v>
      </c>
      <c r="J4" s="15">
        <v>702</v>
      </c>
      <c r="K4" s="15">
        <v>659</v>
      </c>
      <c r="L4" s="15">
        <v>659</v>
      </c>
      <c r="M4" s="15">
        <v>591</v>
      </c>
      <c r="N4" s="15">
        <v>641</v>
      </c>
      <c r="O4" s="15">
        <v>647</v>
      </c>
      <c r="P4" s="15">
        <v>647</v>
      </c>
      <c r="Q4" s="15">
        <v>647</v>
      </c>
      <c r="R4" s="15">
        <v>651</v>
      </c>
      <c r="S4" s="16">
        <v>688</v>
      </c>
    </row>
    <row r="5" spans="1:19" ht="12.75">
      <c r="A5" s="13" t="s">
        <v>3</v>
      </c>
      <c r="B5" s="14"/>
      <c r="C5" s="15"/>
      <c r="D5" s="15"/>
      <c r="E5" s="15">
        <v>563</v>
      </c>
      <c r="F5" s="15">
        <v>693</v>
      </c>
      <c r="G5" s="15">
        <v>701</v>
      </c>
      <c r="H5" s="15">
        <v>711</v>
      </c>
      <c r="I5" s="15">
        <v>830</v>
      </c>
      <c r="J5" s="15">
        <v>716</v>
      </c>
      <c r="K5" s="15">
        <v>716</v>
      </c>
      <c r="L5" s="15">
        <v>769</v>
      </c>
      <c r="M5" s="15">
        <f>66+68+591</f>
        <v>725</v>
      </c>
      <c r="N5" s="15">
        <v>756</v>
      </c>
      <c r="O5" s="15">
        <v>764</v>
      </c>
      <c r="P5" s="15">
        <v>764</v>
      </c>
      <c r="Q5" s="15">
        <v>764</v>
      </c>
      <c r="R5" s="15">
        <v>767</v>
      </c>
      <c r="S5" s="16">
        <v>798</v>
      </c>
    </row>
    <row r="6" spans="1:19" ht="12.75">
      <c r="A6" s="13" t="s">
        <v>4</v>
      </c>
      <c r="B6" s="14">
        <v>104</v>
      </c>
      <c r="C6" s="15">
        <v>104</v>
      </c>
      <c r="D6" s="15">
        <v>112</v>
      </c>
      <c r="E6" s="15">
        <v>114</v>
      </c>
      <c r="F6" s="15">
        <v>111</v>
      </c>
      <c r="G6" s="15">
        <v>137</v>
      </c>
      <c r="H6" s="15">
        <v>139</v>
      </c>
      <c r="I6" s="15">
        <v>140</v>
      </c>
      <c r="J6" s="15">
        <v>142</v>
      </c>
      <c r="K6" s="15">
        <v>142</v>
      </c>
      <c r="L6" s="15">
        <v>140</v>
      </c>
      <c r="M6" s="15">
        <v>141</v>
      </c>
      <c r="N6" s="15">
        <v>141</v>
      </c>
      <c r="O6" s="15">
        <v>150</v>
      </c>
      <c r="P6" s="15">
        <v>183</v>
      </c>
      <c r="Q6" s="15">
        <v>181</v>
      </c>
      <c r="R6" s="15">
        <v>181</v>
      </c>
      <c r="S6" s="16">
        <v>181</v>
      </c>
    </row>
    <row r="7" spans="1:19" ht="12.75">
      <c r="A7" s="13" t="s">
        <v>5</v>
      </c>
      <c r="B7" s="14">
        <v>25</v>
      </c>
      <c r="C7" s="15">
        <v>25</v>
      </c>
      <c r="D7" s="15">
        <v>25</v>
      </c>
      <c r="E7" s="15">
        <v>25</v>
      </c>
      <c r="F7" s="15">
        <v>25</v>
      </c>
      <c r="G7" s="15">
        <v>25</v>
      </c>
      <c r="H7" s="15">
        <v>25</v>
      </c>
      <c r="I7" s="15">
        <v>23</v>
      </c>
      <c r="J7" s="15">
        <v>21</v>
      </c>
      <c r="K7" s="15">
        <v>21</v>
      </c>
      <c r="L7" s="15">
        <v>21</v>
      </c>
      <c r="M7" s="15">
        <v>20</v>
      </c>
      <c r="N7" s="15">
        <v>13</v>
      </c>
      <c r="O7" s="15">
        <v>63</v>
      </c>
      <c r="P7" s="15">
        <v>63</v>
      </c>
      <c r="Q7" s="15">
        <v>73</v>
      </c>
      <c r="R7" s="15">
        <v>80</v>
      </c>
      <c r="S7" s="16">
        <v>80</v>
      </c>
    </row>
    <row r="8" spans="1:19" ht="12.75">
      <c r="A8" s="13" t="s">
        <v>6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v>25</v>
      </c>
      <c r="O8" s="15">
        <v>35</v>
      </c>
      <c r="P8" s="15">
        <v>40</v>
      </c>
      <c r="Q8" s="15">
        <v>40</v>
      </c>
      <c r="R8" s="15">
        <v>45</v>
      </c>
      <c r="S8" s="16">
        <v>45</v>
      </c>
    </row>
    <row r="9" spans="1:19" ht="12.75">
      <c r="A9" s="17" t="s">
        <v>7</v>
      </c>
      <c r="B9" s="18">
        <f aca="true" t="shared" si="0" ref="B9:O9">SUM(B3:B8)</f>
        <v>658</v>
      </c>
      <c r="C9" s="19">
        <f t="shared" si="0"/>
        <v>687</v>
      </c>
      <c r="D9" s="19">
        <f t="shared" si="0"/>
        <v>883</v>
      </c>
      <c r="E9" s="19">
        <f t="shared" si="0"/>
        <v>1503</v>
      </c>
      <c r="F9" s="19">
        <f t="shared" si="0"/>
        <v>1633</v>
      </c>
      <c r="G9" s="19">
        <f t="shared" si="0"/>
        <v>1774</v>
      </c>
      <c r="H9" s="19">
        <f t="shared" si="0"/>
        <v>2015</v>
      </c>
      <c r="I9" s="19">
        <f t="shared" si="0"/>
        <v>2339</v>
      </c>
      <c r="J9" s="19">
        <f t="shared" si="0"/>
        <v>2166</v>
      </c>
      <c r="K9" s="19">
        <f t="shared" si="0"/>
        <v>2209</v>
      </c>
      <c r="L9" s="19">
        <f t="shared" si="0"/>
        <v>2213</v>
      </c>
      <c r="M9" s="19">
        <f t="shared" si="0"/>
        <v>2104</v>
      </c>
      <c r="N9" s="19">
        <f t="shared" si="0"/>
        <v>2202</v>
      </c>
      <c r="O9" s="19">
        <f t="shared" si="0"/>
        <v>2293</v>
      </c>
      <c r="P9" s="19">
        <v>2346</v>
      </c>
      <c r="Q9" s="19">
        <v>2346</v>
      </c>
      <c r="R9" s="19">
        <v>2346</v>
      </c>
      <c r="S9" s="20">
        <v>2346</v>
      </c>
    </row>
    <row r="10" spans="1:19" ht="12.75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4"/>
    </row>
    <row r="11" spans="1:19" ht="12.75">
      <c r="A11" s="25" t="s">
        <v>8</v>
      </c>
      <c r="B11" s="26">
        <v>241471</v>
      </c>
      <c r="C11" s="27">
        <v>241471</v>
      </c>
      <c r="D11" s="27">
        <v>240522</v>
      </c>
      <c r="E11" s="27">
        <v>237663</v>
      </c>
      <c r="F11" s="27">
        <v>238292</v>
      </c>
      <c r="G11" s="27">
        <v>236982</v>
      </c>
      <c r="H11" s="27">
        <v>237929</v>
      </c>
      <c r="I11" s="27">
        <v>236207</v>
      </c>
      <c r="J11" s="27">
        <v>236988</v>
      </c>
      <c r="K11" s="27">
        <v>234325</v>
      </c>
      <c r="L11" s="27">
        <v>239154</v>
      </c>
      <c r="M11" s="27">
        <v>240099</v>
      </c>
      <c r="N11" s="27">
        <v>240099</v>
      </c>
      <c r="O11" s="27">
        <f>+'[1]Evolución residuos'!O24</f>
        <v>237818</v>
      </c>
      <c r="P11" s="27">
        <f>+'[1]Evolución residuos'!P24</f>
        <v>232658</v>
      </c>
      <c r="Q11" s="27">
        <f>+'[1]Evolución residuos'!Q24</f>
        <v>235800</v>
      </c>
      <c r="R11" s="27">
        <f>+'[1]Evolución residuos'!R24</f>
        <v>235800</v>
      </c>
      <c r="S11" s="28">
        <f>+'[1]Evolución residuos'!S24</f>
        <v>232770</v>
      </c>
    </row>
    <row r="12" spans="1:19" ht="12.75">
      <c r="A12" s="21" t="s">
        <v>9</v>
      </c>
      <c r="B12" s="18">
        <f aca="true" t="shared" si="1" ref="B12:O12">+B11/B9</f>
        <v>366.9772036474164</v>
      </c>
      <c r="C12" s="19">
        <f t="shared" si="1"/>
        <v>351.48617176128096</v>
      </c>
      <c r="D12" s="19">
        <f t="shared" si="1"/>
        <v>272.39184597961497</v>
      </c>
      <c r="E12" s="19">
        <f t="shared" si="1"/>
        <v>158.125748502994</v>
      </c>
      <c r="F12" s="19">
        <f t="shared" si="1"/>
        <v>145.9228413962033</v>
      </c>
      <c r="G12" s="19">
        <f t="shared" si="1"/>
        <v>133.58624577226607</v>
      </c>
      <c r="H12" s="19">
        <f t="shared" si="1"/>
        <v>118.07890818858561</v>
      </c>
      <c r="I12" s="19">
        <f t="shared" si="1"/>
        <v>100.98631893971783</v>
      </c>
      <c r="J12" s="19">
        <f t="shared" si="1"/>
        <v>109.41274238227147</v>
      </c>
      <c r="K12" s="19">
        <f t="shared" si="1"/>
        <v>106.07741059302852</v>
      </c>
      <c r="L12" s="19">
        <f t="shared" si="1"/>
        <v>108.0677812923633</v>
      </c>
      <c r="M12" s="19">
        <f t="shared" si="1"/>
        <v>114.11549429657795</v>
      </c>
      <c r="N12" s="19">
        <f t="shared" si="1"/>
        <v>109.03678474114442</v>
      </c>
      <c r="O12" s="19">
        <f t="shared" si="1"/>
        <v>103.71478412559965</v>
      </c>
      <c r="P12" s="19">
        <v>99.17220801364024</v>
      </c>
      <c r="Q12" s="19">
        <v>99.17220801364024</v>
      </c>
      <c r="R12" s="19">
        <v>99.17220801364024</v>
      </c>
      <c r="S12" s="20">
        <v>99.17220801364024</v>
      </c>
    </row>
  </sheetData>
  <mergeCells count="1">
    <mergeCell ref="B1:S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Excmo. Ayto.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1697</dc:creator>
  <cp:keywords/>
  <dc:description/>
  <cp:lastModifiedBy>1697</cp:lastModifiedBy>
  <dcterms:created xsi:type="dcterms:W3CDTF">2019-04-05T07:32:39Z</dcterms:created>
  <dcterms:modified xsi:type="dcterms:W3CDTF">2019-04-05T08:23:03Z</dcterms:modified>
  <cp:category/>
  <cp:version/>
  <cp:contentType/>
  <cp:contentStatus/>
</cp:coreProperties>
</file>